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665" tabRatio="500" activeTab="0"/>
  </bookViews>
  <sheets>
    <sheet name="1분기" sheetId="1" r:id="rId1"/>
    <sheet name="1분기 세부내역" sheetId="2" r:id="rId2"/>
  </sheets>
  <definedNames>
    <definedName name="_xlnm.Print_Area" localSheetId="0">'1분기'!$A$1:$F$14</definedName>
  </definedNames>
  <calcPr fullCalcOnLoad="1"/>
</workbook>
</file>

<file path=xl/sharedStrings.xml><?xml version="1.0" encoding="utf-8"?>
<sst xmlns="http://schemas.openxmlformats.org/spreadsheetml/2006/main" count="98" uniqueCount="69">
  <si>
    <t xml:space="preserve">야구부 수익자부담경비 선수등록비 징수결의 </t>
  </si>
  <si>
    <t xml:space="preserve">(목적)2020 학교운동부 안전 및 훈련장비비 지원금 징수결의 </t>
  </si>
  <si>
    <t xml:space="preserve">(목적)2020 학교운동부 훈련비 및 훈련용품비 지원금 징수결의 </t>
  </si>
  <si>
    <t>3월 야구부 수익자부담금 징수결의</t>
  </si>
  <si>
    <t>5월 야구부 수익자부담금 징수결의</t>
  </si>
  <si>
    <t>4월 야구부 수익자부담금 징수결의</t>
  </si>
  <si>
    <t xml:space="preserve">야구부 탈퇴자 등록비 감액결의 </t>
  </si>
  <si>
    <t xml:space="preserve">&lt;시보조&gt;꿈나무지도자 육성 지원금 징수결의 </t>
  </si>
  <si>
    <t>2020-03-13</t>
  </si>
  <si>
    <t>2020-05-04</t>
  </si>
  <si>
    <t>2020-04-29</t>
  </si>
  <si>
    <t>시보조(운영비)</t>
  </si>
  <si>
    <t>2020-03-30</t>
  </si>
  <si>
    <t>징수결의상세정보</t>
  </si>
  <si>
    <t>시보조(인건비)</t>
  </si>
  <si>
    <t>2020-04-06</t>
  </si>
  <si>
    <t>2020-04-01</t>
  </si>
  <si>
    <t>조정결의(감액)</t>
  </si>
  <si>
    <t>2020-03-20</t>
  </si>
  <si>
    <t xml:space="preserve">(목적)2020년도 학교운동부 체육장비 지원금 징수결의 </t>
  </si>
  <si>
    <t>&lt;시보조&gt;2020년도 학교운동부 운영 지원금 징수결의</t>
  </si>
  <si>
    <t>3-1</t>
  </si>
  <si>
    <t>목적</t>
  </si>
  <si>
    <t>총금액</t>
  </si>
  <si>
    <t>4-1</t>
  </si>
  <si>
    <t>제목</t>
  </si>
  <si>
    <t>수익자</t>
  </si>
  <si>
    <t>기준 : 2020.3.1.~2020.5.31</t>
  </si>
  <si>
    <t>학교교육과정운영지원사업보조금</t>
  </si>
  <si>
    <t>2020학년도 1분기 야구부 수입내역</t>
  </si>
  <si>
    <t>징수결정액</t>
  </si>
  <si>
    <t>지자체예산</t>
  </si>
  <si>
    <t>원가통계비목</t>
  </si>
  <si>
    <t>단위 : 원</t>
  </si>
  <si>
    <t>훈련장비구입비</t>
  </si>
  <si>
    <t>학교자체예산</t>
  </si>
  <si>
    <t>산출내역</t>
  </si>
  <si>
    <t>미수납액</t>
  </si>
  <si>
    <t>야구부운영비</t>
  </si>
  <si>
    <t>교육운영비</t>
  </si>
  <si>
    <t>목적사업비</t>
  </si>
  <si>
    <t>운동부운영비</t>
  </si>
  <si>
    <t>28-1</t>
  </si>
  <si>
    <t>29-1</t>
  </si>
  <si>
    <t>학교 자체예산</t>
  </si>
  <si>
    <t>63-1</t>
  </si>
  <si>
    <t>징수결의번호</t>
  </si>
  <si>
    <t>전입금징수결의</t>
  </si>
  <si>
    <t>징수결의</t>
  </si>
  <si>
    <t>결재완료</t>
  </si>
  <si>
    <t>64-1</t>
  </si>
  <si>
    <t>15-1</t>
  </si>
  <si>
    <t>39-1</t>
  </si>
  <si>
    <t>38-1</t>
  </si>
  <si>
    <t>징수 계</t>
  </si>
  <si>
    <t>사업금액</t>
  </si>
  <si>
    <t>징수결의일자</t>
  </si>
  <si>
    <t>28-2</t>
  </si>
  <si>
    <t>징수결의유형</t>
  </si>
  <si>
    <t>진행상태</t>
  </si>
  <si>
    <t>총징수계</t>
  </si>
  <si>
    <t>(시보조)꿈나무지도자 육성지원금</t>
  </si>
  <si>
    <t>훈련비 및 훈련용품비</t>
  </si>
  <si>
    <t>목적사업비 전입금</t>
  </si>
  <si>
    <t>안전 및 훈련장비비</t>
  </si>
  <si>
    <t>구분</t>
  </si>
  <si>
    <t>예산액</t>
  </si>
  <si>
    <t>총 계</t>
  </si>
  <si>
    <t>수납액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</si>
</sst>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</numFmts>
  <fonts count="8">
    <font>
      <sz val="11"/>
      <name val="돋움"/>
      <family val="0"/>
    </font>
    <font>
      <sz val="11"/>
      <color indexed="10"/>
      <name val="돋움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  <font>
      <b/>
      <sz val="9"/>
      <color indexed="9"/>
      <name val="Dotum"/>
      <family val="0"/>
    </font>
    <font>
      <sz val="9"/>
      <color indexed="8"/>
      <name val="Dotum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9595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 style="thin">
        <color rgb="FFA4A4A5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A4A4A5"/>
      </right>
      <top>
        <color indexed="63"/>
      </top>
      <bottom style="thin">
        <color rgb="FFA4A4A5"/>
      </bottom>
    </border>
    <border>
      <left style="thin">
        <color rgb="FFD3D4D8"/>
      </left>
      <right style="thin">
        <color rgb="FFD3D4D8"/>
      </right>
      <top>
        <color indexed="63"/>
      </top>
      <bottom style="thin">
        <color rgb="FFD3D4D8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thin">
        <color rgb="FFD3D4D8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vertical="center"/>
    </xf>
    <xf numFmtId="164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zoomScaleSheetLayoutView="75" colorId="22" workbookViewId="0" topLeftCell="A1">
      <selection activeCell="B26" sqref="B26"/>
    </sheetView>
  </sheetViews>
  <sheetFormatPr defaultColWidth="8.88671875" defaultRowHeight="13.5"/>
  <cols>
    <col min="1" max="1" width="14.88671875" style="0" customWidth="1"/>
    <col min="2" max="2" width="18.5546875" style="0" customWidth="1"/>
    <col min="3" max="3" width="27.77734375" style="0" customWidth="1"/>
    <col min="4" max="4" width="12.88671875" style="0" customWidth="1"/>
    <col min="5" max="5" width="13.4453125" style="0" customWidth="1"/>
    <col min="6" max="6" width="12.4453125" style="0" customWidth="1"/>
  </cols>
  <sheetData>
    <row r="1" spans="1:6" ht="42" customHeight="1">
      <c r="A1" s="24" t="s">
        <v>29</v>
      </c>
      <c r="B1" s="24"/>
      <c r="C1" s="24"/>
      <c r="D1" s="24"/>
      <c r="E1" s="24"/>
      <c r="F1" s="24"/>
    </row>
    <row r="2" spans="5:6" ht="20.25" customHeight="1">
      <c r="E2" s="23" t="s">
        <v>27</v>
      </c>
      <c r="F2" s="23"/>
    </row>
    <row r="3" spans="5:6" ht="22.5" customHeight="1">
      <c r="E3" s="22" t="s">
        <v>33</v>
      </c>
      <c r="F3" s="22"/>
    </row>
    <row r="4" spans="1:6" ht="28.5" customHeight="1">
      <c r="A4" s="8" t="s">
        <v>65</v>
      </c>
      <c r="B4" s="9" t="s">
        <v>32</v>
      </c>
      <c r="C4" s="9"/>
      <c r="D4" s="9" t="s">
        <v>30</v>
      </c>
      <c r="E4" s="9" t="s">
        <v>68</v>
      </c>
      <c r="F4" s="10" t="s">
        <v>37</v>
      </c>
    </row>
    <row r="5" spans="1:6" ht="28.5" customHeight="1">
      <c r="A5" s="1" t="s">
        <v>26</v>
      </c>
      <c r="B5" s="5" t="s">
        <v>41</v>
      </c>
      <c r="C5" s="5"/>
      <c r="D5" s="6">
        <v>10730000</v>
      </c>
      <c r="E5" s="6">
        <v>8480000</v>
      </c>
      <c r="F5" s="11">
        <v>2250000</v>
      </c>
    </row>
    <row r="6" spans="1:6" ht="28.5" customHeight="1">
      <c r="A6" s="2" t="s">
        <v>65</v>
      </c>
      <c r="B6" s="4" t="s">
        <v>32</v>
      </c>
      <c r="C6" s="4" t="s">
        <v>36</v>
      </c>
      <c r="D6" s="7" t="s">
        <v>66</v>
      </c>
      <c r="E6" s="7"/>
      <c r="F6" s="12"/>
    </row>
    <row r="7" spans="1:6" ht="28.5" customHeight="1">
      <c r="A7" s="19" t="s">
        <v>35</v>
      </c>
      <c r="B7" s="5" t="s">
        <v>39</v>
      </c>
      <c r="C7" s="5" t="s">
        <v>38</v>
      </c>
      <c r="D7" s="6">
        <v>2000000</v>
      </c>
      <c r="E7" s="6">
        <v>2000000</v>
      </c>
      <c r="F7" s="11"/>
    </row>
    <row r="8" spans="1:6" ht="28.5" customHeight="1">
      <c r="A8" s="21" t="s">
        <v>40</v>
      </c>
      <c r="B8" s="13" t="s">
        <v>63</v>
      </c>
      <c r="C8" s="13" t="s">
        <v>34</v>
      </c>
      <c r="D8" s="14">
        <v>300000</v>
      </c>
      <c r="E8" s="14">
        <v>300000</v>
      </c>
      <c r="F8" s="15"/>
    </row>
    <row r="9" spans="1:6" ht="28.5" customHeight="1">
      <c r="A9" s="21" t="s">
        <v>40</v>
      </c>
      <c r="B9" s="13" t="s">
        <v>63</v>
      </c>
      <c r="C9" s="13" t="s">
        <v>64</v>
      </c>
      <c r="D9" s="14">
        <v>320000</v>
      </c>
      <c r="E9" s="14">
        <v>320000</v>
      </c>
      <c r="F9" s="15"/>
    </row>
    <row r="10" spans="1:6" ht="28.5" customHeight="1">
      <c r="A10" s="21" t="s">
        <v>40</v>
      </c>
      <c r="B10" s="13" t="s">
        <v>63</v>
      </c>
      <c r="C10" s="13" t="s">
        <v>62</v>
      </c>
      <c r="D10" s="14">
        <v>700000</v>
      </c>
      <c r="E10" s="14">
        <v>700000</v>
      </c>
      <c r="F10" s="15"/>
    </row>
    <row r="11" spans="1:6" ht="28.5" customHeight="1">
      <c r="A11" s="3" t="s">
        <v>31</v>
      </c>
      <c r="B11" s="13" t="s">
        <v>28</v>
      </c>
      <c r="C11" s="13" t="s">
        <v>61</v>
      </c>
      <c r="D11" s="14">
        <v>9000000</v>
      </c>
      <c r="E11" s="14">
        <v>9000000</v>
      </c>
      <c r="F11" s="15"/>
    </row>
    <row r="12" spans="1:6" ht="28.5" customHeight="1">
      <c r="A12" s="3" t="s">
        <v>31</v>
      </c>
      <c r="B12" s="13" t="s">
        <v>28</v>
      </c>
      <c r="C12" s="13" t="s">
        <v>61</v>
      </c>
      <c r="D12" s="14">
        <v>5820000</v>
      </c>
      <c r="E12" s="14">
        <v>5820000</v>
      </c>
      <c r="F12" s="15"/>
    </row>
    <row r="13" spans="1:6" ht="28.5" customHeight="1">
      <c r="A13" s="16" t="s">
        <v>67</v>
      </c>
      <c r="B13" s="17"/>
      <c r="C13" s="17"/>
      <c r="D13" s="18">
        <f>D5+D7+D8+D9+D10+D11+D12</f>
        <v>28870000</v>
      </c>
      <c r="E13" s="18">
        <f>E5+E7+E8+E9+E10+E11+E12</f>
        <v>26620000</v>
      </c>
      <c r="F13" s="20">
        <f>F5+F7+F12</f>
        <v>2250000</v>
      </c>
    </row>
    <row r="14" ht="28.5" customHeight="1"/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388897895813" footer="0.51138889789581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defaultGridColor="0" zoomScaleSheetLayoutView="75" colorId="22" workbookViewId="0" topLeftCell="A1">
      <selection activeCell="D36" sqref="D36"/>
    </sheetView>
  </sheetViews>
  <sheetFormatPr defaultColWidth="8.88671875" defaultRowHeight="13.5"/>
  <cols>
    <col min="1" max="1" width="9.77734375" style="0" bestFit="1" customWidth="1"/>
    <col min="2" max="2" width="18.21484375" style="0" customWidth="1"/>
    <col min="3" max="3" width="14.21484375" style="0" customWidth="1"/>
    <col min="4" max="4" width="46.5546875" style="0" customWidth="1"/>
    <col min="5" max="5" width="18.5546875" style="0" customWidth="1"/>
    <col min="6" max="6" width="22.21484375" style="0" customWidth="1"/>
    <col min="7" max="7" width="26.6640625" style="0" customWidth="1"/>
  </cols>
  <sheetData>
    <row r="1" spans="1:7" ht="13.5">
      <c r="A1" s="25" t="s">
        <v>13</v>
      </c>
      <c r="B1" s="25"/>
      <c r="C1" s="25"/>
      <c r="D1" s="25"/>
      <c r="E1" s="25"/>
      <c r="F1" s="25"/>
      <c r="G1" s="25"/>
    </row>
    <row r="2" spans="1:7" ht="13.5">
      <c r="A2" s="26"/>
      <c r="B2" s="26"/>
      <c r="C2" s="26"/>
      <c r="D2" s="26"/>
      <c r="E2" s="26"/>
      <c r="F2" s="26"/>
      <c r="G2" s="26"/>
    </row>
    <row r="3" spans="1:7" ht="25.5" customHeight="1">
      <c r="A3" s="27" t="s">
        <v>46</v>
      </c>
      <c r="B3" s="28" t="s">
        <v>58</v>
      </c>
      <c r="C3" s="28" t="s">
        <v>56</v>
      </c>
      <c r="D3" s="28" t="s">
        <v>25</v>
      </c>
      <c r="E3" s="28" t="s">
        <v>23</v>
      </c>
      <c r="F3" s="28" t="s">
        <v>55</v>
      </c>
      <c r="G3" s="28" t="s">
        <v>59</v>
      </c>
    </row>
    <row r="4" spans="1:7" ht="25.5" customHeight="1">
      <c r="A4" s="29" t="s">
        <v>21</v>
      </c>
      <c r="B4" s="30" t="s">
        <v>47</v>
      </c>
      <c r="C4" s="30" t="s">
        <v>8</v>
      </c>
      <c r="D4" s="31" t="s">
        <v>1</v>
      </c>
      <c r="E4" s="32">
        <v>320000</v>
      </c>
      <c r="F4" s="32">
        <v>320000</v>
      </c>
      <c r="G4" s="30" t="s">
        <v>49</v>
      </c>
    </row>
    <row r="5" spans="1:7" ht="25.5" customHeight="1">
      <c r="A5" s="29" t="s">
        <v>24</v>
      </c>
      <c r="B5" s="30" t="s">
        <v>47</v>
      </c>
      <c r="C5" s="30" t="s">
        <v>8</v>
      </c>
      <c r="D5" s="31" t="s">
        <v>2</v>
      </c>
      <c r="E5" s="32">
        <v>700000</v>
      </c>
      <c r="F5" s="32">
        <v>700000</v>
      </c>
      <c r="G5" s="30" t="s">
        <v>49</v>
      </c>
    </row>
    <row r="6" spans="1:7" ht="25.5" customHeight="1">
      <c r="A6" s="33" t="s">
        <v>51</v>
      </c>
      <c r="B6" s="34" t="s">
        <v>48</v>
      </c>
      <c r="C6" s="34" t="s">
        <v>18</v>
      </c>
      <c r="D6" s="35" t="s">
        <v>20</v>
      </c>
      <c r="E6" s="36">
        <v>9000000</v>
      </c>
      <c r="F6" s="36">
        <v>9000000</v>
      </c>
      <c r="G6" s="34" t="s">
        <v>49</v>
      </c>
    </row>
    <row r="7" spans="1:7" ht="25.5" customHeight="1">
      <c r="A7" s="33" t="s">
        <v>42</v>
      </c>
      <c r="B7" s="34" t="s">
        <v>48</v>
      </c>
      <c r="C7" s="34" t="s">
        <v>12</v>
      </c>
      <c r="D7" s="35" t="s">
        <v>0</v>
      </c>
      <c r="E7" s="36">
        <v>1200000</v>
      </c>
      <c r="F7" s="36">
        <v>1200000</v>
      </c>
      <c r="G7" s="34" t="s">
        <v>49</v>
      </c>
    </row>
    <row r="8" spans="1:7" ht="25.5" customHeight="1">
      <c r="A8" s="33" t="s">
        <v>57</v>
      </c>
      <c r="B8" s="34" t="s">
        <v>17</v>
      </c>
      <c r="C8" s="34" t="s">
        <v>16</v>
      </c>
      <c r="D8" s="35" t="s">
        <v>6</v>
      </c>
      <c r="E8" s="36">
        <v>-100000</v>
      </c>
      <c r="F8" s="36">
        <v>-100000</v>
      </c>
      <c r="G8" s="34" t="s">
        <v>49</v>
      </c>
    </row>
    <row r="9" spans="1:7" ht="25.5" customHeight="1">
      <c r="A9" s="33" t="s">
        <v>43</v>
      </c>
      <c r="B9" s="34" t="s">
        <v>48</v>
      </c>
      <c r="C9" s="34" t="s">
        <v>12</v>
      </c>
      <c r="D9" s="35" t="s">
        <v>3</v>
      </c>
      <c r="E9" s="36">
        <v>3630000</v>
      </c>
      <c r="F9" s="36">
        <v>3630000</v>
      </c>
      <c r="G9" s="34" t="s">
        <v>49</v>
      </c>
    </row>
    <row r="10" spans="1:7" ht="25.5" customHeight="1">
      <c r="A10" s="33" t="s">
        <v>53</v>
      </c>
      <c r="B10" s="34" t="s">
        <v>48</v>
      </c>
      <c r="C10" s="34" t="s">
        <v>16</v>
      </c>
      <c r="D10" s="35" t="s">
        <v>5</v>
      </c>
      <c r="E10" s="36">
        <v>3150000</v>
      </c>
      <c r="F10" s="36">
        <v>3150000</v>
      </c>
      <c r="G10" s="34" t="s">
        <v>49</v>
      </c>
    </row>
    <row r="11" spans="1:7" ht="25.5" customHeight="1">
      <c r="A11" s="33" t="s">
        <v>52</v>
      </c>
      <c r="B11" s="34" t="s">
        <v>48</v>
      </c>
      <c r="C11" s="34" t="s">
        <v>15</v>
      </c>
      <c r="D11" s="35" t="s">
        <v>7</v>
      </c>
      <c r="E11" s="36">
        <v>5820000</v>
      </c>
      <c r="F11" s="36">
        <v>5820000</v>
      </c>
      <c r="G11" s="34" t="s">
        <v>49</v>
      </c>
    </row>
    <row r="12" spans="1:7" ht="25.5" customHeight="1">
      <c r="A12" s="29" t="s">
        <v>45</v>
      </c>
      <c r="B12" s="30" t="s">
        <v>47</v>
      </c>
      <c r="C12" s="30" t="s">
        <v>10</v>
      </c>
      <c r="D12" s="31" t="s">
        <v>19</v>
      </c>
      <c r="E12" s="32">
        <v>300000</v>
      </c>
      <c r="F12" s="32">
        <v>300000</v>
      </c>
      <c r="G12" s="30" t="s">
        <v>49</v>
      </c>
    </row>
    <row r="13" spans="1:7" ht="25.5" customHeight="1">
      <c r="A13" s="37" t="s">
        <v>50</v>
      </c>
      <c r="B13" s="38" t="s">
        <v>48</v>
      </c>
      <c r="C13" s="38" t="s">
        <v>9</v>
      </c>
      <c r="D13" s="39" t="s">
        <v>4</v>
      </c>
      <c r="E13" s="40">
        <v>2850000</v>
      </c>
      <c r="F13" s="40">
        <v>2850000</v>
      </c>
      <c r="G13" s="38" t="s">
        <v>49</v>
      </c>
    </row>
    <row r="14" spans="1:7" ht="13.5">
      <c r="A14" s="41" t="s">
        <v>60</v>
      </c>
      <c r="B14" s="42"/>
      <c r="C14" s="42"/>
      <c r="D14" s="42"/>
      <c r="E14" s="43">
        <f>SUM(E4:E13)</f>
        <v>26870000</v>
      </c>
      <c r="F14" s="43">
        <f>SUM(F4:F13)</f>
        <v>26870000</v>
      </c>
      <c r="G14" s="44"/>
    </row>
    <row r="17" spans="4:5" ht="13.5">
      <c r="D17" s="45" t="s">
        <v>44</v>
      </c>
      <c r="E17" s="46">
        <v>2000000</v>
      </c>
    </row>
    <row r="18" spans="4:5" ht="13.5">
      <c r="D18" s="47" t="s">
        <v>22</v>
      </c>
      <c r="E18" s="48">
        <f>E4+E5+E12</f>
        <v>1320000</v>
      </c>
    </row>
    <row r="19" spans="4:5" ht="13.5">
      <c r="D19" s="47" t="s">
        <v>11</v>
      </c>
      <c r="E19" s="48">
        <f>E6</f>
        <v>9000000</v>
      </c>
    </row>
    <row r="20" spans="4:5" ht="13.5">
      <c r="D20" s="47" t="s">
        <v>14</v>
      </c>
      <c r="E20" s="48">
        <f>E11</f>
        <v>5820000</v>
      </c>
    </row>
    <row r="21" spans="4:5" ht="13.5">
      <c r="D21" s="49" t="s">
        <v>26</v>
      </c>
      <c r="E21" s="50">
        <f>E7+E8+E9+E10+E13</f>
        <v>10730000</v>
      </c>
    </row>
    <row r="22" spans="4:5" ht="13.5">
      <c r="D22" s="51" t="s">
        <v>54</v>
      </c>
      <c r="E22" s="52">
        <f>SUM(E17:E21)</f>
        <v>28870000</v>
      </c>
    </row>
  </sheetData>
  <mergeCells count="2">
    <mergeCell ref="A1:G1"/>
    <mergeCell ref="A2:G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